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4A5FB975-435A-46CF-8243-21AD824EAD6F}" xr6:coauthVersionLast="47" xr6:coauthVersionMax="47" xr10:uidLastSave="{00000000-0000-0000-0000-000000000000}"/>
  <bookViews>
    <workbookView xWindow="-120" yWindow="-16320" windowWidth="29040" windowHeight="1584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/>
  <c r="D23" i="13"/>
  <c r="E10" i="13" l="1"/>
  <c r="D11" i="13" s="1"/>
  <c r="E27" i="13" l="1"/>
  <c r="D29" i="13"/>
  <c r="E29" i="13" s="1"/>
  <c r="D28" i="13"/>
  <c r="E28" i="13" s="1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<sst xmlns="http://schemas.openxmlformats.org/spreadsheetml/2006/main" count="43" uniqueCount="40">
  <si>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</si>
  <si>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</si>
  <si>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</si>
  <si>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</si>
  <si>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</si>
  <si>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</si>
  <si>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</si>
  <si>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</si>
  <si>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</si>
  <si>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</si>
  <si>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</si>
  <si>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</si>
  <si>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</si>
  <si>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</si>
  <si>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</si>
  <si>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</si>
  <si>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</si>
  <si>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</si>
  <si>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</si>
  <si>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</si>
  <si>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</si>
  <si>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</si>
  <si>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</si>
  <si>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</si>
  <si>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</si>
  <si>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</si>
  <si>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</si>
  <si>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</si>
  <si>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</si>
  <si>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</si>
  <si>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</si>
  <si>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</si>
  <si>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</si>
  <si>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</si>
  <si>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</si>
  <si>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</si>
  <si>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24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</si>
  <si>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16 del capitolato d'oneri (NB: il valore è indicato preventivamente a solo titolo di esempio)</t>
    </r>
  </si>
  <si>
    <t>Almeno una certificazione tra le seguenti:
UNI CEI EN ISO 50001
UNI EN ISO 14001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</si>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</sst>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9" sqref="D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4" customFormat="1" ht="31.5" customHeight="1" x14ac:dyDescent="0.35">
      <c r="C4" s="28" t="s">
        <v>24</v>
      </c>
      <c r="D4" s="28"/>
    </row>
    <row r="5" spans="1:4" s="24" customFormat="1" ht="31.5" customHeight="1" x14ac:dyDescent="0.35">
      <c r="C5" s="28" t="s">
        <v>25</v>
      </c>
      <c r="D5" s="28"/>
    </row>
    <row r="6" spans="1:4" s="24" customFormat="1" ht="31.5" customHeight="1" x14ac:dyDescent="0.35">
      <c r="C6" s="28" t="s">
        <v>26</v>
      </c>
      <c r="D6" s="28"/>
    </row>
    <row r="7" spans="1:4" x14ac:dyDescent="0.35">
      <c r="C7" s="29"/>
      <c r="D7" s="29"/>
    </row>
    <row r="8" spans="1:4" x14ac:dyDescent="0.35">
      <c r="C8" s="28" t="s">
        <v>27</v>
      </c>
      <c r="D8" s="28"/>
    </row>
    <row r="9" spans="1:4" ht="34.5" customHeight="1" x14ac:dyDescent="0.35">
      <c r="C9" s="21" t="s">
        <v>28</v>
      </c>
      <c r="D9" s="20" t="s">
        <v>34</v>
      </c>
    </row>
    <row r="10" spans="1:4" ht="34.5" customHeight="1" x14ac:dyDescent="0.35">
      <c r="C10" s="22" t="s">
        <v>29</v>
      </c>
      <c r="D10" s="20" t="s">
        <v>30</v>
      </c>
    </row>
    <row r="11" spans="1:4" ht="34.5" customHeight="1" x14ac:dyDescent="0.35">
      <c r="C11" s="23" t="s">
        <v>31</v>
      </c>
      <c r="D11" s="20" t="s">
        <v>32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topLeftCell="A16" zoomScaleNormal="100" zoomScaleSheetLayoutView="97" workbookViewId="0">
      <selection activeCell="A27" sqref="A27:XFD27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16</v>
      </c>
      <c r="C3" s="30"/>
      <c r="D3" s="30"/>
      <c r="E3" s="30"/>
      <c r="F3" s="1"/>
    </row>
    <row r="4" spans="1:13" ht="28.5" customHeight="1" x14ac:dyDescent="0.35">
      <c r="B4" s="53" t="s">
        <v>17</v>
      </c>
      <c r="C4" s="54"/>
      <c r="D4" s="54"/>
      <c r="E4" s="55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31"/>
      <c r="B6" s="8" t="s">
        <v>8</v>
      </c>
      <c r="C6" s="3">
        <v>0.3</v>
      </c>
      <c r="D6" s="6" t="s">
        <v>33</v>
      </c>
      <c r="E6" s="32">
        <f>IF(D7="s",C7,IF(D6="s",C6,0))</f>
        <v>0</v>
      </c>
      <c r="F6" s="1"/>
    </row>
    <row r="7" spans="1:13" ht="26" x14ac:dyDescent="0.35">
      <c r="A7" s="31"/>
      <c r="B7" s="8" t="s">
        <v>9</v>
      </c>
      <c r="C7" s="3">
        <v>0.5</v>
      </c>
      <c r="D7" s="6" t="s">
        <v>33</v>
      </c>
      <c r="E7" s="33"/>
      <c r="F7" s="1"/>
    </row>
    <row r="8" spans="1:13" ht="52" x14ac:dyDescent="0.35">
      <c r="B8" s="8" t="s">
        <v>10</v>
      </c>
      <c r="C8" s="3">
        <v>0.1</v>
      </c>
      <c r="D8" s="6" t="s">
        <v>33</v>
      </c>
      <c r="E8" s="9">
        <f>IF(D8="s",C8,0)</f>
        <v>0</v>
      </c>
      <c r="F8" s="4"/>
      <c r="G8" s="10"/>
    </row>
    <row r="9" spans="1:13" x14ac:dyDescent="0.35">
      <c r="B9" s="13" t="s">
        <v>11</v>
      </c>
      <c r="C9" s="14"/>
      <c r="D9" s="15"/>
      <c r="E9" s="16"/>
      <c r="F9" s="46"/>
      <c r="G9" s="47"/>
      <c r="H9" s="47"/>
      <c r="I9" s="47"/>
      <c r="J9" s="47"/>
      <c r="K9" s="47"/>
      <c r="L9" s="47"/>
      <c r="M9" s="47"/>
    </row>
    <row r="10" spans="1:13" ht="40.5" customHeight="1" x14ac:dyDescent="0.35">
      <c r="A10" s="11"/>
      <c r="B10" s="25" t="s">
        <v>38</v>
      </c>
      <c r="C10" s="26">
        <v>0.1</v>
      </c>
      <c r="D10" s="6" t="s">
        <v>33</v>
      </c>
      <c r="E10" s="9">
        <f>IF(D10="s",C10,0)</f>
        <v>0</v>
      </c>
      <c r="F10" s="46"/>
      <c r="G10" s="47"/>
      <c r="H10" s="47"/>
      <c r="I10" s="47"/>
      <c r="J10" s="47"/>
      <c r="K10" s="47"/>
      <c r="L10" s="47"/>
      <c r="M10" s="47"/>
    </row>
    <row r="11" spans="1:13" ht="43.5" customHeight="1" x14ac:dyDescent="0.35">
      <c r="B11" s="34" t="s">
        <v>7</v>
      </c>
      <c r="C11" s="35"/>
      <c r="D11" s="36">
        <f>IFERROR(1-(1-E6)*(1-E8)*(1-E10),1-(1-E6)*(1-E10))</f>
        <v>0</v>
      </c>
      <c r="E11" s="36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12</v>
      </c>
      <c r="C14" s="30"/>
      <c r="D14" s="30"/>
      <c r="E14" s="30"/>
    </row>
    <row r="15" spans="1:13" ht="60.75" customHeight="1" x14ac:dyDescent="0.35">
      <c r="B15" s="48" t="s">
        <v>35</v>
      </c>
      <c r="C15" s="49"/>
      <c r="D15" s="41">
        <v>1000000</v>
      </c>
      <c r="E15" s="42"/>
      <c r="F15" s="4"/>
    </row>
    <row r="16" spans="1:13" x14ac:dyDescent="0.35">
      <c r="B16" s="50" t="s">
        <v>13</v>
      </c>
      <c r="C16" s="51"/>
      <c r="D16" s="52">
        <f>ROUND((1-$D$11)*$D15,0)</f>
        <v>1000000</v>
      </c>
      <c r="E16" s="52"/>
    </row>
    <row r="19" spans="2:6" ht="31.5" customHeight="1" x14ac:dyDescent="0.35">
      <c r="B19" s="30" t="s">
        <v>18</v>
      </c>
      <c r="C19" s="37"/>
      <c r="D19" s="37"/>
      <c r="E19" s="38"/>
      <c r="F19" s="17"/>
    </row>
    <row r="20" spans="2:6" ht="61.5" customHeight="1" x14ac:dyDescent="0.35">
      <c r="B20" s="39" t="s">
        <v>36</v>
      </c>
      <c r="C20" s="40"/>
      <c r="D20" s="41">
        <v>1000000</v>
      </c>
      <c r="E20" s="42"/>
      <c r="F20" s="4"/>
    </row>
    <row r="21" spans="2:6" ht="20.25" customHeight="1" x14ac:dyDescent="0.35">
      <c r="B21" s="43" t="s">
        <v>19</v>
      </c>
      <c r="C21" s="44"/>
      <c r="D21" s="44"/>
      <c r="E21" s="45"/>
    </row>
    <row r="22" spans="2:6" x14ac:dyDescent="0.35">
      <c r="B22" s="61" t="s">
        <v>2</v>
      </c>
      <c r="C22" s="62"/>
      <c r="D22" s="67">
        <v>0.02</v>
      </c>
      <c r="E22" s="68"/>
      <c r="F22" s="4"/>
    </row>
    <row r="23" spans="2:6" ht="30" customHeight="1" x14ac:dyDescent="0.35">
      <c r="B23" s="63" t="s">
        <v>14</v>
      </c>
      <c r="C23" s="64"/>
      <c r="D23" s="65">
        <f>D22*D$20</f>
        <v>20000</v>
      </c>
      <c r="E23" s="66"/>
    </row>
    <row r="24" spans="2:6" x14ac:dyDescent="0.35">
      <c r="B24" s="60" t="s">
        <v>3</v>
      </c>
      <c r="C24" s="60"/>
      <c r="D24" s="52">
        <f>ROUND((1-$D$11)*$D23,0)</f>
        <v>20000</v>
      </c>
      <c r="E24" s="52"/>
    </row>
    <row r="25" spans="2:6" ht="36.75" customHeight="1" x14ac:dyDescent="0.35">
      <c r="B25" s="56" t="s">
        <v>20</v>
      </c>
      <c r="C25" s="56"/>
      <c r="D25" s="56"/>
      <c r="E25" s="56"/>
    </row>
    <row r="26" spans="2:6" ht="48.75" customHeight="1" x14ac:dyDescent="0.35">
      <c r="B26" s="57" t="s">
        <v>37</v>
      </c>
      <c r="C26" s="57"/>
      <c r="D26" s="7">
        <v>0.24</v>
      </c>
      <c r="E26" s="18"/>
      <c r="F26" s="4"/>
    </row>
    <row r="27" spans="2:6" ht="26" customHeight="1" x14ac:dyDescent="0.35">
      <c r="B27" s="57" t="s">
        <v>39</v>
      </c>
      <c r="C27" s="57"/>
      <c r="D27" s="7">
        <v>0.04</v>
      </c>
      <c r="E27" s="2">
        <f>D27*D$20</f>
        <v>40000</v>
      </c>
      <c r="F27" s="4"/>
    </row>
    <row r="28" spans="2:6" ht="29.25" customHeight="1" x14ac:dyDescent="0.35">
      <c r="B28" s="57" t="s">
        <v>21</v>
      </c>
      <c r="C28" s="57"/>
      <c r="D28" s="9">
        <f>IF(D26&gt;10%,MIN(D26-10%,10%),0%)</f>
        <v>0.1</v>
      </c>
      <c r="E28" s="2">
        <f>D28*D$20</f>
        <v>100000</v>
      </c>
      <c r="F28" s="27"/>
    </row>
    <row r="29" spans="2:6" ht="29.25" customHeight="1" x14ac:dyDescent="0.35">
      <c r="B29" s="57" t="s">
        <v>22</v>
      </c>
      <c r="C29" s="57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58" t="s">
        <v>15</v>
      </c>
      <c r="C30" s="58"/>
      <c r="D30" s="59">
        <f>SUM(E27:E29)</f>
        <v>219999.99999999994</v>
      </c>
      <c r="E30" s="59"/>
    </row>
    <row r="31" spans="2:6" ht="30" customHeight="1" x14ac:dyDescent="0.35">
      <c r="B31" s="60" t="s">
        <v>5</v>
      </c>
      <c r="C31" s="60"/>
      <c r="D31" s="52">
        <f>ROUND((1-$D$11)*$D30,0)</f>
        <v>220000</v>
      </c>
      <c r="E31" s="52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2025-04-04T10:17:12Z</dcterms:created>
  <dcterms:modified xsi:type="dcterms:W3CDTF">2025-04-04T10:17:21Z</dcterms:modified>
</cp:coreProperties>
</file>